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5">
    <numFmt numFmtId="164" formatCode="dd/mm/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refurbishment-and-housebuilders/refurbishments/?utm_source=spreadsheet&amp;utm_medium=excel&amp;utm_campaign=renovations-uk&amp;utm_content=brand&amp;v=0.1" TargetMode="External" Id="rId1"/><Relationship Type="http://schemas.openxmlformats.org/officeDocument/2006/relationships/hyperlink" Target="https://bidfident.com/uk/for/refurbishment-and-housebuilders/refurbishments/?utm_source=spreadsheet&amp;utm_medium=excel&amp;utm_campaign=renovations-uk&amp;utm_content=version&amp;v=0.1" TargetMode="External" Id="rId2"/><Relationship Type="http://schemas.openxmlformats.org/officeDocument/2006/relationships/hyperlink" Target="https://bidfident.com/app/?from=uk.renovations&amp;utm_source=spreadsheet&amp;utm_medium=excel&amp;utm_campaign=renovations-uk&amp;utm_content=start&amp;v=0.1" TargetMode="External" Id="rId3"/><Relationship Type="http://schemas.openxmlformats.org/officeDocument/2006/relationships/hyperlink" Target="https://bidfident.com/app/?from=uk.renovations&amp;utm_source=spreadsheet&amp;utm_medium=excel&amp;utm_campaign=renovations-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refurbishment-and-housebuilders/refurbishments/?utm_source=spreadsheet&amp;utm_medium=excel&amp;utm_campaign=renovations-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refurbishment-and-housebuilders/refurbishments/?utm_source=spreadsheet&amp;utm_medium=excel&amp;utm_campaign=renovations-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refurbishment-and-housebuilders/refurbishments/?utm_source=spreadsheet&amp;utm_medium=excel&amp;utm_campaign=renovations-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refurbishment-and-housebuilders/refurbishments/?utm_source=spreadsheet&amp;utm_medium=excel&amp;utm_campaign=renovations-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refurbishment-and-housebuilders/refurbishments/?utm_source=spreadsheet&amp;utm_medium=excel&amp;utm_campaign=renovations-uk&amp;utm_content=brand&amp;v=0.1" TargetMode="External" Id="rId1"/><Relationship Type="http://schemas.openxmlformats.org/officeDocument/2006/relationships/hyperlink" Target="https://bidfident.com/app/?from=uk.renovations&amp;utm_source=spreadsheet&amp;utm_medium=excel&amp;utm_campaign=renovations-uk&amp;utm_content=summary&amp;v=0.1" TargetMode="External" Id="rId2"/><Relationship Type="http://schemas.openxmlformats.org/officeDocument/2006/relationships/hyperlink" Target="https://bidfident.com/app/?from=uk.renovations&amp;utm_source=spreadsheet&amp;utm_medium=excel&amp;utm_campaign=renovations-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renovations-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refurbishment-and-housebuilders/refurbishments/?utm_source=spreadsheet&amp;utm_medium=excel&amp;utm_campaign=renovations-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Refurbishments: estimate</t>
        </is>
      </c>
    </row>
    <row r="3">
      <c r="B3" s="3" t="inlineStr">
        <is>
          <t>United Kingdom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refurbishments. Price your work line by line, compare subcontractor quotes, add your running costs and profit, and get a tender total that adds up to the penny.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16.5" customHeight="1">
      <c r="B6" s="15" t="inlineStr">
        <is>
          <t>Job name</t>
        </is>
      </c>
      <c r="C6" s="16" t="n"/>
      <c r="D6" s="17" t="inlineStr">
        <is>
          <t>Shown on the Tender summary tab.</t>
        </is>
      </c>
    </row>
    <row r="7" ht="16.5" customHeight="1">
      <c r="B7" s="15" t="inlineStr">
        <is>
          <t>Location</t>
        </is>
      </c>
      <c r="C7" s="16" t="n"/>
      <c r="D7" s="17" t="inlineStr"/>
    </row>
    <row r="8" ht="16.5" customHeight="1">
      <c r="B8" s="15" t="inlineStr">
        <is>
          <t>Tender due</t>
        </is>
      </c>
      <c r="C8" s="18" t="n"/>
      <c r="D8" s="17" t="inlineStr"/>
    </row>
    <row r="9" ht="16.5" customHeight="1">
      <c r="B9" s="15" t="inlineStr">
        <is>
          <t>Job length (weeks)</t>
        </is>
      </c>
      <c r="C9" s="19" t="n"/>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Joiner</t>
        </is>
      </c>
      <c r="C13" s="23" t="n"/>
    </row>
    <row r="14" ht="16.5" customHeight="1">
      <c r="B14" s="22" t="inlineStr">
        <is>
          <t>Kitchen fitter</t>
        </is>
      </c>
      <c r="C14" s="23" t="n"/>
    </row>
    <row r="15" ht="16.5" customHeight="1">
      <c r="B15" s="22" t="inlineStr">
        <is>
          <t>Labourer</t>
        </is>
      </c>
      <c r="C15" s="23" t="n"/>
    </row>
    <row r="16" ht="16.5" customHeight="1">
      <c r="B16" s="22" t="inlineStr">
        <is>
          <t>Plasterer</t>
        </is>
      </c>
      <c r="C16" s="23" t="n"/>
    </row>
    <row r="17" ht="16.5" customHeight="1">
      <c r="B17" s="22" t="inlineStr">
        <is>
          <t>Tiler</t>
        </is>
      </c>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Tipper van, 3.5 t</t>
        </is>
      </c>
      <c r="C27" s="23" t="n"/>
    </row>
    <row r="28" ht="16.5" customHeight="1">
      <c r="B28" s="22" t="inlineStr">
        <is>
          <t>Dust extraction unit</t>
        </is>
      </c>
      <c r="C28" s="23" t="n"/>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Overheads and profit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VAT (%)</t>
        </is>
      </c>
      <c r="C39" s="26" t="n"/>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Refurbishments: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Tender due | Length</t>
        </is>
      </c>
      <c r="C6" s="53" t="str">
        <f>IF(Rates!$C$7="","",Rates!$C$7)&amp;IF(Rates!$C$8="",""," | "&amp;TEXT(Rates!$C$8,"dd/mm/yyyy"))&amp;IF(Rates!$C$9="","","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Plant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Preliminaries</t>
        </is>
      </c>
      <c r="C14" s="57">
        <f>Preliminaries!$I$20</f>
        <v>0</v>
      </c>
      <c r="D14" s="55" t="inlineStr">
        <is>
          <t>From the Preliminaries tab.</t>
        </is>
      </c>
    </row>
    <row r="15" ht="18" customHeight="1">
      <c r="B15" s="24" t="inlineStr">
        <is>
          <t>Direct cost</t>
        </is>
      </c>
      <c r="C15" s="54">
        <f>ROUND(C9+C13+C14,2)</f>
        <v>0</v>
      </c>
      <c r="D15" s="55" t="inlineStr">
        <is>
          <t>Own work + subcontractors + preliminaries</t>
        </is>
      </c>
    </row>
    <row r="16" ht="18" customHeight="1">
      <c r="B16" s="15" t="inlineStr">
        <is>
          <t>Contingency</t>
        </is>
      </c>
      <c r="C16" s="57">
        <f>ROUND(C15*Rates!$C$35/100,2)</f>
        <v>0</v>
      </c>
      <c r="D16" s="55" t="str">
        <f>Rates!$C$35&amp;"% of direct cost"</f>
        <v>% of direct cost</v>
      </c>
    </row>
    <row r="17" ht="18" customHeight="1">
      <c r="B17" s="15" t="inlineStr">
        <is>
          <t>Overheads and profit</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overheads and profit.</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Tender total</t>
        </is>
      </c>
      <c r="C21" s="59">
        <f>ROUND(C18+C19+C20,2)</f>
        <v>0</v>
      </c>
      <c r="D21" s="60" t="inlineStr">
        <is>
          <t>The price you tender, before VAT.</t>
        </is>
      </c>
    </row>
    <row r="22" ht="18" customHeight="1">
      <c r="B22" s="53" t="inlineStr">
        <is>
          <t>VAT, for reference</t>
        </is>
      </c>
      <c r="C22" s="43">
        <f>ROUND(C21*Rates!$C$39/100,2)</f>
        <v>0</v>
      </c>
      <c r="D22" s="55" t="str">
        <f>Rates!$C$39&amp;"%, shown separately and not part of the tender total"</f>
        <v>%, shown separately and not part of the tender total</v>
      </c>
    </row>
    <row r="23" ht="18" customHeight="1">
      <c r="B23" s="53" t="inlineStr">
        <is>
          <t>Tender total including VAT</t>
        </is>
      </c>
      <c r="C23" s="43">
        <f>ROUND(C21+C22,2)</f>
        <v>0</v>
      </c>
      <c r="D23" s="55" t="inlineStr">
        <is>
          <t>For reference.</t>
        </is>
      </c>
    </row>
    <row r="24"/>
    <row r="25">
      <c r="B25" s="53" t="inlineStr">
        <is>
          <t>Left out of the tender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'Tender summary'!$C$21</f>
        <v>0</v>
      </c>
    </row>
    <row r="32">
      <c r="B32" s="53" t="str">
        <f>IF(N(Rates!$C$39)=0,"VAT is not included","VAT at "&amp;Rates!$C$39&amp;"%")</f>
        <v>VAT is not included</v>
      </c>
      <c r="D32" s="75" t="str">
        <f>IF(N(Rates!$C$39)=0,"",'Tender summary'!$C$22)</f>
        <v/>
      </c>
    </row>
    <row r="33">
      <c r="B33" s="24" t="str">
        <f>IF(N(Rates!$C$39)=0,"","Total including VAT")</f>
        <v/>
      </c>
      <c r="D33" s="76" t="str">
        <f>IF(N(Rates!$C$39)=0,"",'Tender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refurbishments,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06.100</t>
        </is>
      </c>
      <c r="C35" s="30" t="inlineStr">
        <is>
          <t>Strip out of finishes</t>
        </is>
      </c>
      <c r="D35" s="30" t="inlineStr">
        <is>
          <t>m2</t>
        </is>
      </c>
    </row>
    <row r="36" ht="16.5" customHeight="1">
      <c r="B36" s="30" t="inlineStr">
        <is>
          <t>06.110</t>
        </is>
      </c>
      <c r="C36" s="30" t="inlineStr">
        <is>
          <t>Removing non load bearing walls</t>
        </is>
      </c>
      <c r="D36" s="30" t="inlineStr">
        <is>
          <t>m</t>
        </is>
      </c>
    </row>
    <row r="37" ht="16.5" customHeight="1">
      <c r="B37" s="30" t="inlineStr">
        <is>
          <t>06.120</t>
        </is>
      </c>
      <c r="C37" s="30" t="inlineStr">
        <is>
          <t>Temporary support for openings</t>
        </is>
      </c>
      <c r="D37" s="30" t="inlineStr">
        <is>
          <t>nr</t>
        </is>
      </c>
    </row>
    <row r="38" ht="16.5" customHeight="1">
      <c r="B38" s="30" t="inlineStr">
        <is>
          <t>06.130</t>
        </is>
      </c>
      <c r="C38" s="30" t="inlineStr">
        <is>
          <t>New stud walls</t>
        </is>
      </c>
      <c r="D38" s="30" t="inlineStr">
        <is>
          <t>m</t>
        </is>
      </c>
    </row>
    <row r="39" ht="16.5" customHeight="1">
      <c r="B39" s="30" t="inlineStr">
        <is>
          <t>06.140</t>
        </is>
      </c>
      <c r="C39" s="30" t="inlineStr">
        <is>
          <t>Beams and posts</t>
        </is>
      </c>
      <c r="D39" s="30" t="inlineStr">
        <is>
          <t>nr</t>
        </is>
      </c>
    </row>
    <row r="40" ht="16.5" customHeight="1">
      <c r="B40" s="30" t="inlineStr">
        <is>
          <t>06.150</t>
        </is>
      </c>
      <c r="C40" s="30" t="inlineStr">
        <is>
          <t>Floor base and joist repairs</t>
        </is>
      </c>
      <c r="D40" s="30" t="inlineStr">
        <is>
          <t>m2</t>
        </is>
      </c>
    </row>
    <row r="41" ht="16.5" customHeight="1">
      <c r="B41" s="30" t="inlineStr">
        <is>
          <t>06.160</t>
        </is>
      </c>
      <c r="C41" s="30" t="inlineStr">
        <is>
          <t>Windows replaced</t>
        </is>
      </c>
      <c r="D41" s="30" t="inlineStr">
        <is>
          <t>nr</t>
        </is>
      </c>
    </row>
    <row r="42" ht="16.5" customHeight="1">
      <c r="B42" s="30" t="inlineStr">
        <is>
          <t>06.170</t>
        </is>
      </c>
      <c r="C42" s="30" t="inlineStr">
        <is>
          <t>Interior doors and frames</t>
        </is>
      </c>
      <c r="D42" s="30" t="inlineStr">
        <is>
          <t>nr</t>
        </is>
      </c>
    </row>
    <row r="43" ht="16.5" customHeight="1">
      <c r="B43" s="30" t="inlineStr">
        <is>
          <t>06.180</t>
        </is>
      </c>
      <c r="C43" s="30" t="inlineStr">
        <is>
          <t>External doors</t>
        </is>
      </c>
      <c r="D43" s="30" t="inlineStr">
        <is>
          <t>nr</t>
        </is>
      </c>
    </row>
    <row r="44" ht="16.5" customHeight="1">
      <c r="B44" s="30" t="inlineStr">
        <is>
          <t>06.190</t>
        </is>
      </c>
      <c r="C44" s="30" t="inlineStr">
        <is>
          <t>Architraves and skirtings</t>
        </is>
      </c>
      <c r="D44" s="30" t="inlineStr">
        <is>
          <t>m</t>
        </is>
      </c>
    </row>
    <row r="45" ht="16.5" customHeight="1">
      <c r="B45" s="30" t="inlineStr">
        <is>
          <t>06.200</t>
        </is>
      </c>
      <c r="C45" s="30" t="inlineStr">
        <is>
          <t>Kitchen units installed</t>
        </is>
      </c>
      <c r="D45" s="30" t="inlineStr">
        <is>
          <t>m</t>
        </is>
      </c>
    </row>
    <row r="46" ht="16.5" customHeight="1">
      <c r="B46" s="30" t="inlineStr">
        <is>
          <t>06.210</t>
        </is>
      </c>
      <c r="C46" s="30" t="inlineStr">
        <is>
          <t>Worktops</t>
        </is>
      </c>
      <c r="D46" s="30" t="inlineStr">
        <is>
          <t>m2</t>
        </is>
      </c>
    </row>
    <row r="47" ht="16.5" customHeight="1">
      <c r="B47" s="30" t="inlineStr">
        <is>
          <t>06.220</t>
        </is>
      </c>
      <c r="C47" s="30" t="inlineStr">
        <is>
          <t>Bathroom fit out</t>
        </is>
      </c>
      <c r="D47" s="30" t="inlineStr">
        <is>
          <t>nr</t>
        </is>
      </c>
    </row>
    <row r="48" ht="16.5" customHeight="1">
      <c r="B48" s="30" t="inlineStr">
        <is>
          <t>06.230</t>
        </is>
      </c>
      <c r="C48" s="30" t="inlineStr">
        <is>
          <t>Plastering and boarding</t>
        </is>
      </c>
      <c r="D48" s="30" t="inlineStr">
        <is>
          <t>m2</t>
        </is>
      </c>
    </row>
    <row r="49" ht="16.5" customHeight="1">
      <c r="B49" s="30" t="inlineStr">
        <is>
          <t>06.240</t>
        </is>
      </c>
      <c r="C49" s="30" t="inlineStr">
        <is>
          <t>Insulation and air sealing</t>
        </is>
      </c>
      <c r="D49" s="30" t="inlineStr">
        <is>
          <t>m2</t>
        </is>
      </c>
    </row>
    <row r="50" ht="16.5" customHeight="1">
      <c r="B50" s="30" t="inlineStr">
        <is>
          <t>06.250</t>
        </is>
      </c>
      <c r="C50" s="30" t="inlineStr">
        <is>
          <t>Flooring supplied and installed</t>
        </is>
      </c>
      <c r="D50" s="30" t="inlineStr">
        <is>
          <t>m2</t>
        </is>
      </c>
    </row>
    <row r="51" ht="16.5" customHeight="1">
      <c r="B51" s="30" t="inlineStr">
        <is>
          <t>06.260</t>
        </is>
      </c>
      <c r="C51" s="30" t="inlineStr">
        <is>
          <t>Painting and decorating</t>
        </is>
      </c>
      <c r="D51" s="30" t="inlineStr">
        <is>
          <t>m2</t>
        </is>
      </c>
    </row>
    <row r="52" ht="16.5" customHeight="1">
      <c r="B52" s="30" t="inlineStr">
        <is>
          <t>06.270</t>
        </is>
      </c>
      <c r="C52" s="30" t="inlineStr">
        <is>
          <t>Electrical subtrade</t>
        </is>
      </c>
      <c r="D52" s="30" t="inlineStr">
        <is>
          <t>item</t>
        </is>
      </c>
    </row>
    <row r="53" ht="16.5" customHeight="1">
      <c r="B53" s="30" t="inlineStr">
        <is>
          <t>06.280</t>
        </is>
      </c>
      <c r="C53" s="30" t="inlineStr">
        <is>
          <t>Plumbing subtrade</t>
        </is>
      </c>
      <c r="D53" s="30" t="inlineStr">
        <is>
          <t>item</t>
        </is>
      </c>
    </row>
    <row r="54" ht="16.5" customHeight="1">
      <c r="B54" s="30" t="inlineStr">
        <is>
          <t>06.290</t>
        </is>
      </c>
      <c r="C54" s="30" t="inlineStr">
        <is>
          <t>Heating and ventilation subtrade</t>
        </is>
      </c>
      <c r="D54" s="30" t="inlineStr">
        <is>
          <t>item</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Refurbishments estimate (United Kingdom, blank)</dc:title>
  <dcterms:created xmlns:dcterms="http://purl.org/dc/terms/" xmlns:xsi="http://www.w3.org/2001/XMLSchema-instance" xsi:type="dcterms:W3CDTF">2026-10-29T06:05:30Z</dcterms:created>
  <dcterms:modified xmlns:dcterms="http://purl.org/dc/terms/" xmlns:xsi="http://www.w3.org/2001/XMLSchema-instance" xsi:type="dcterms:W3CDTF">2026-10-29T06:05:30Z</dcterms:modified>
  <cp:keywords>estimating spreadsheet, free, Bidfident</cp:keywords>
</cp:coreProperties>
</file>