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Preliminaries" sheetId="5" state="visible" r:id="rId5"/>
    <sheet xmlns:r="http://schemas.openxmlformats.org/officeDocument/2006/relationships" name="Tender summary" sheetId="6" state="visible" r:id="rId6"/>
    <sheet xmlns:r="http://schemas.openxmlformats.org/officeDocument/2006/relationships" name="Quotation"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'Preliminaries'!$6:$6</definedName>
  </definedNames>
  <calcPr calcId="124519" fullCalcOnLoad="1"/>
</workbook>
</file>

<file path=xl/styles.xml><?xml version="1.0" encoding="utf-8"?>
<styleSheet xmlns="http://schemas.openxmlformats.org/spreadsheetml/2006/main">
  <numFmts count="5">
    <numFmt numFmtId="164" formatCode="dd/mm/yyyy"/>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plant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penny.</t>
      </text>
    </comment>
    <comment ref="T6" authorId="0" shapeId="0">
      <text>
        <t>Quantity x material price x (1 + waste %), rounded to the penny.</t>
      </text>
    </comment>
    <comment ref="U6" authorId="0" shapeId="0">
      <text>
        <t>Hours x the plant rate, rounded to the penny. The hours are the crew's unless you typed plant hours.</t>
      </text>
    </comment>
    <comment ref="V6" authorId="0" shapeId="0">
      <text>
        <t>Labour + materials + plant.</t>
      </text>
    </comment>
    <comment ref="W6" authorId="0" shapeId="0">
      <text>
        <t>Line total divided by the quantity, rounded to the penny.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tender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tender: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penny.</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Tender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k/for/shutdowns-and-turnarounds/turnarounds/?utm_source=spreadsheet&amp;utm_medium=excel&amp;utm_campaign=turnarounds-uk&amp;utm_content=brand&amp;v=0.1" TargetMode="External" Id="rId1"/><Relationship Type="http://schemas.openxmlformats.org/officeDocument/2006/relationships/hyperlink" Target="https://bidfident.com/uk/for/shutdowns-and-turnarounds/turnarounds/?utm_source=spreadsheet&amp;utm_medium=excel&amp;utm_campaign=turnarounds-uk&amp;utm_content=version&amp;v=0.1" TargetMode="External" Id="rId2"/><Relationship Type="http://schemas.openxmlformats.org/officeDocument/2006/relationships/hyperlink" Target="https://bidfident.com/app/?from=uk.turnarounds&amp;utm_source=spreadsheet&amp;utm_medium=excel&amp;utm_campaign=turnarounds-uk&amp;utm_content=start&amp;v=0.1" TargetMode="External" Id="rId3"/><Relationship Type="http://schemas.openxmlformats.org/officeDocument/2006/relationships/hyperlink" Target="https://bidfident.com/app/?from=uk.turnarounds&amp;utm_source=spreadsheet&amp;utm_medium=excel&amp;utm_campaign=turnarounds-uk&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k/for/shutdowns-and-turnarounds/turnarounds/?utm_source=spreadsheet&amp;utm_medium=excel&amp;utm_campaign=turnarounds-uk&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k/for/shutdowns-and-turnarounds/turnarounds/?utm_source=spreadsheet&amp;utm_medium=excel&amp;utm_campaign=turnarounds-uk&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k/for/shutdowns-and-turnarounds/turnarounds/?utm_source=spreadsheet&amp;utm_medium=excel&amp;utm_campaign=turnarounds-uk&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k/for/shutdowns-and-turnarounds/turnarounds/?utm_source=spreadsheet&amp;utm_medium=excel&amp;utm_campaign=turnarounds-uk&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k/for/shutdowns-and-turnarounds/turnarounds/?utm_source=spreadsheet&amp;utm_medium=excel&amp;utm_campaign=turnarounds-uk&amp;utm_content=brand&amp;v=0.1" TargetMode="External" Id="rId1"/><Relationship Type="http://schemas.openxmlformats.org/officeDocument/2006/relationships/hyperlink" Target="https://bidfident.com/app/?from=uk.turnarounds&amp;utm_source=spreadsheet&amp;utm_medium=excel&amp;utm_campaign=turnarounds-uk&amp;utm_content=summary&amp;v=0.1" TargetMode="External" Id="rId2"/><Relationship Type="http://schemas.openxmlformats.org/officeDocument/2006/relationships/hyperlink" Target="https://bidfident.com/app/?from=uk.turnarounds&amp;utm_source=spreadsheet&amp;utm_medium=excel&amp;utm_campaign=turnarounds-uk&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k/?utm_source=spreadsheet&amp;utm_medium=excel&amp;utm_campaign=turnarounds-uk&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k/for/shutdowns-and-turnarounds/turnarounds/?utm_source=spreadsheet&amp;utm_medium=excel&amp;utm_campaign=turnarounds-uk&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Turnarounds: estimate</t>
        </is>
      </c>
    </row>
    <row r="3">
      <c r="B3" s="3" t="inlineStr">
        <is>
          <t>United Kingdom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turnarounds. Price your work line by line, compare subcontractor quotes, add your running costs and profit, and get a tender total that adds up to the penny.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plant, the job length in weeks, and your percentages (contingency, overheads and profit, bond, insurance, VAT).</t>
        </is>
      </c>
    </row>
    <row r="12" ht="60" customHeight="1">
      <c r="B12" s="8" t="inlineStr">
        <is>
          <t>2  Estimate</t>
        </is>
      </c>
      <c r="C12" s="7" t="inlineStr">
        <is>
          <t>One row for each line of work. Type the quantity, the hours each unit takes and what the materials cost. Pick the trade and plant from the lists, and a cost code from the Codes tab, or type your own. Mark a line Excluded to price it without counting it, for example an option. A line that needs a look turns pink.</t>
        </is>
      </c>
    </row>
    <row r="13" ht="46" customHeight="1">
      <c r="B13" s="8" t="inlineStr">
        <is>
          <t>3  Subcontractors and preliminaries</t>
        </is>
      </c>
      <c r="C13" s="7" t="inlineStr">
        <is>
          <t>On the Subcontractors tab, type the quotes you have for each package. The lowest is carried unless you pick another. On the Preliminaries tab, add running costs; weekly and monthly ones follow the job length.</t>
        </is>
      </c>
    </row>
    <row r="14" ht="32" customHeight="1">
      <c r="B14" s="8" t="inlineStr">
        <is>
          <t>4  Tender summary</t>
        </is>
      </c>
      <c r="C14" s="7" t="inlineStr">
        <is>
          <t>Your tender total, worked out in order: direct cost, contingency, overheads and profit, bond, insurance. Nothing to type here.</t>
        </is>
      </c>
    </row>
    <row r="15" ht="46" customHeight="1">
      <c r="B15" s="8" t="inlineStr">
        <is>
          <t>5  Quotation</t>
        </is>
      </c>
      <c r="C15" s="7" t="inlineStr">
        <is>
          <t>A one-page quotation to send to your customer. Type your details, the scope and what is not included; the price comes from the Tender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Plant = hours x its rate. Each of those is rounded to the penny, half up, and a line is their sum. Quantities, hours and rates are never rounded, and totals add up the rounded amounts, so every column adds up exactly.
Then: direct cost = own work + subcontractors + preliminaries. Contingency is a percentage of the direct cost, overheads and profit of direct cost plus contingency. Bond and insurance are each a percentage of the subtotal before them (not of each other). VAT is shown beside the tender total and is not part of it.</t>
        </is>
      </c>
    </row>
    <row r="24" ht="20" customHeight="1">
      <c r="B24" s="4" t="inlineStr">
        <is>
          <t>Good to know</t>
        </is>
      </c>
      <c r="C24" s="5" t="n"/>
    </row>
    <row r="25" ht="60" customHeight="1">
      <c r="B25" s="6" t="inlineStr">
        <is>
          <t>Locked cells</t>
        </is>
      </c>
      <c r="C25" s="7" t="inlineStr">
        <is>
          <t>Only the yellow cells, and the boxes on the Quotation,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tender. Free to use for your own tenders; please do not resell it.</t>
        </is>
      </c>
    </row>
    <row r="29" ht="20" customHeight="1">
      <c r="B29" s="4" t="inlineStr">
        <is>
          <t>When your spreadsheet gets heavy</t>
        </is>
      </c>
      <c r="C29" s="5" t="n"/>
    </row>
    <row r="30" ht="60" customHeight="1">
      <c r="B30" s="6" t="inlineStr"/>
      <c r="C30" s="7" t="inlineStr">
        <is>
          <t>If you end up with lots of tenders, changing rates, or more than one person working on them, Bidfident does the same sums on a page, keeps every tender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tender. Yellow cells are for you.</t>
        </is>
      </c>
    </row>
    <row r="4" ht="6" customHeight="1"/>
    <row r="5" ht="20" customHeight="1">
      <c r="B5" s="4" t="inlineStr">
        <is>
          <t>Job details</t>
        </is>
      </c>
      <c r="C5" s="5" t="n"/>
      <c r="D5" s="5" t="n"/>
    </row>
    <row r="6" ht="16.5" customHeight="1">
      <c r="B6" s="15" t="inlineStr">
        <is>
          <t>Job name</t>
        </is>
      </c>
      <c r="C6" s="16" t="n"/>
      <c r="D6" s="17" t="inlineStr">
        <is>
          <t>Shown on the Tender summary tab.</t>
        </is>
      </c>
    </row>
    <row r="7" ht="16.5" customHeight="1">
      <c r="B7" s="15" t="inlineStr">
        <is>
          <t>Location</t>
        </is>
      </c>
      <c r="C7" s="16" t="n"/>
      <c r="D7" s="17" t="inlineStr"/>
    </row>
    <row r="8" ht="16.5" customHeight="1">
      <c r="B8" s="15" t="inlineStr">
        <is>
          <t>Tender due</t>
        </is>
      </c>
      <c r="C8" s="18" t="n"/>
      <c r="D8" s="17" t="inlineStr"/>
    </row>
    <row r="9" ht="16.5" customHeight="1">
      <c r="B9" s="15" t="inlineStr">
        <is>
          <t>Job length (weeks)</t>
        </is>
      </c>
      <c r="C9" s="19" t="n"/>
      <c r="D9" s="17" t="inlineStr">
        <is>
          <t>Weekly and monthly items on the Preliminaries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Plater</t>
        </is>
      </c>
      <c r="C13" s="23" t="n"/>
    </row>
    <row r="14" ht="16.5" customHeight="1">
      <c r="B14" s="22" t="inlineStr">
        <is>
          <t>Pipefitter</t>
        </is>
      </c>
      <c r="C14" s="23" t="n"/>
    </row>
    <row r="15" ht="16.5" customHeight="1">
      <c r="B15" s="22" t="inlineStr">
        <is>
          <t>Mechanical fitter</t>
        </is>
      </c>
      <c r="C15" s="23" t="n"/>
    </row>
    <row r="16" ht="16.5" customHeight="1">
      <c r="B16" s="22" t="inlineStr">
        <is>
          <t>Coded welder</t>
        </is>
      </c>
      <c r="C16" s="23" t="n"/>
    </row>
    <row r="17" ht="16.5" customHeight="1">
      <c r="B17" s="22" t="inlineStr">
        <is>
          <t>Trades labourer</t>
        </is>
      </c>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Plant rates</t>
        </is>
      </c>
      <c r="C25" s="5" t="n"/>
      <c r="D25" s="5" t="n"/>
    </row>
    <row r="26" ht="18" customHeight="1">
      <c r="B26" s="20" t="inlineStr">
        <is>
          <t>Plant</t>
        </is>
      </c>
      <c r="C26" s="21" t="inlineStr">
        <is>
          <t>Rate per hour (£)</t>
        </is>
      </c>
      <c r="D26" s="1" t="inlineStr">
        <is>
          <t>Pick it by this name in the Plant column on the Estimate tab.</t>
        </is>
      </c>
    </row>
    <row r="27" ht="16.5" customHeight="1">
      <c r="B27" s="22" t="inlineStr">
        <is>
          <t>Bundle puller</t>
        </is>
      </c>
      <c r="C27" s="23" t="n"/>
    </row>
    <row r="28" ht="16.5" customHeight="1">
      <c r="B28" s="22" t="inlineStr">
        <is>
          <t>Hydraulic torque wrench kit</t>
        </is>
      </c>
      <c r="C28" s="23" t="n"/>
    </row>
    <row r="29" ht="16.5" customHeight="1">
      <c r="B29" s="22" t="inlineStr">
        <is>
          <t>Laser alignment kit</t>
        </is>
      </c>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Overheads and profit (%)</t>
        </is>
      </c>
      <c r="C36" s="26" t="n"/>
      <c r="D36" s="1" t="inlineStr">
        <is>
          <t>Your profit, added to the direct cost plus contingency.</t>
        </is>
      </c>
    </row>
    <row r="37" ht="16.5" customHeight="1">
      <c r="B37" s="15" t="inlineStr">
        <is>
          <t>Bond (%)</t>
        </is>
      </c>
      <c r="C37" s="26" t="n"/>
      <c r="D37" s="1" t="inlineStr">
        <is>
          <t>Taken from the subtotal. Leave at 0 if you are not bonded.</t>
        </is>
      </c>
    </row>
    <row r="38" ht="16.5" customHeight="1">
      <c r="B38" s="15" t="inlineStr">
        <is>
          <t>Insurance (%)</t>
        </is>
      </c>
      <c r="C38" s="26" t="n"/>
      <c r="D38" s="1" t="inlineStr">
        <is>
          <t>Taken from the same subtotal as bond, not from each other.</t>
        </is>
      </c>
    </row>
    <row r="39" ht="16.5" customHeight="1">
      <c r="B39" s="15" t="inlineStr">
        <is>
          <t>VAT (%)</t>
        </is>
      </c>
      <c r="C39" s="26" t="n"/>
      <c r="D39" s="1" t="inlineStr">
        <is>
          <t>Shown for reference, apart from the tender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Turnarounds: estimate</t>
        </is>
      </c>
    </row>
    <row r="3" ht="50" customHeight="1">
      <c r="B3" s="14" t="inlineStr">
        <is>
          <t>One row per line of work. Type in the yellow cells; the grey cells are worked out for you. Hours, labour, materials and equipment are each rounded to the penny,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Plant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plant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","")))&amp;IF($L7="","",IF(ISNA(MATCH($L7,Rates!$B$27:$B$32,0)),"Plant is not on your Rates list: no cost added. ",IF(INDEX(Rates!$C$27:$C$32,MATCH($L7,Rates!$B$27:$B$32,0))="","No rate typed yet for this plant.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","")))&amp;IF($L8="","",IF(ISNA(MATCH($L8,Rates!$B$27:$B$32,0)),"Plant is not on your Rates list: no cost added. ",IF(INDEX(Rates!$C$27:$C$32,MATCH($L8,Rates!$B$27:$B$32,0))="","No rate typed yet for this plant.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","")))&amp;IF($L9="","",IF(ISNA(MATCH($L9,Rates!$B$27:$B$32,0)),"Plant is not on your Rates list: no cost added. ",IF(INDEX(Rates!$C$27:$C$32,MATCH($L9,Rates!$B$27:$B$32,0))="","No rate typed yet for this plant.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","")))&amp;IF($L10="","",IF(ISNA(MATCH($L10,Rates!$B$27:$B$32,0)),"Plant is not on your Rates list: no cost added. ",IF(INDEX(Rates!$C$27:$C$32,MATCH($L10,Rates!$B$27:$B$32,0))="","No rate typed yet for this plant.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","")))&amp;IF($L11="","",IF(ISNA(MATCH($L11,Rates!$B$27:$B$32,0)),"Plant is not on your Rates list: no cost added. ",IF(INDEX(Rates!$C$27:$C$32,MATCH($L11,Rates!$B$27:$B$32,0))="","No rate typed yet for this plant.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","")))&amp;IF($L12="","",IF(ISNA(MATCH($L12,Rates!$B$27:$B$32,0)),"Plant is not on your Rates list: no cost added. ",IF(INDEX(Rates!$C$27:$C$32,MATCH($L12,Rates!$B$27:$B$32,0))="","No rate typed yet for this plant.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","")))&amp;IF($L13="","",IF(ISNA(MATCH($L13,Rates!$B$27:$B$32,0)),"Plant is not on your Rates list: no cost added. ",IF(INDEX(Rates!$C$27:$C$32,MATCH($L13,Rates!$B$27:$B$32,0))="","No rate typed yet for this plant.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","")))&amp;IF($L14="","",IF(ISNA(MATCH($L14,Rates!$B$27:$B$32,0)),"Plant is not on your Rates list: no cost added. ",IF(INDEX(Rates!$C$27:$C$32,MATCH($L14,Rates!$B$27:$B$32,0))="","No rate typed yet for this plant.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","")))&amp;IF($L15="","",IF(ISNA(MATCH($L15,Rates!$B$27:$B$32,0)),"Plant is not on your Rates list: no cost added. ",IF(INDEX(Rates!$C$27:$C$32,MATCH($L15,Rates!$B$27:$B$32,0))="","No rate typed yet for this plant.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","")))&amp;IF($L16="","",IF(ISNA(MATCH($L16,Rates!$B$27:$B$32,0)),"Plant is not on your Rates list: no cost added. ",IF(INDEX(Rates!$C$27:$C$32,MATCH($L16,Rates!$B$27:$B$32,0))="","No rate typed yet for this plant.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","")))&amp;IF($L17="","",IF(ISNA(MATCH($L17,Rates!$B$27:$B$32,0)),"Plant is not on your Rates list: no cost added. ",IF(INDEX(Rates!$C$27:$C$32,MATCH($L17,Rates!$B$27:$B$32,0))="","No rate typed yet for this plant.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","")))&amp;IF($L18="","",IF(ISNA(MATCH($L18,Rates!$B$27:$B$32,0)),"Plant is not on your Rates list: no cost added. ",IF(INDEX(Rates!$C$27:$C$32,MATCH($L18,Rates!$B$27:$B$32,0))="","No rate typed yet for this plant.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","")))&amp;IF($L19="","",IF(ISNA(MATCH($L19,Rates!$B$27:$B$32,0)),"Plant is not on your Rates list: no cost added. ",IF(INDEX(Rates!$C$27:$C$32,MATCH($L19,Rates!$B$27:$B$32,0))="","No rate typed yet for this plant.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","")))&amp;IF($L20="","",IF(ISNA(MATCH($L20,Rates!$B$27:$B$32,0)),"Plant is not on your Rates list: no cost added. ",IF(INDEX(Rates!$C$27:$C$32,MATCH($L20,Rates!$B$27:$B$32,0))="","No rate typed yet for this plant.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","")))&amp;IF($L21="","",IF(ISNA(MATCH($L21,Rates!$B$27:$B$32,0)),"Plant is not on your Rates list: no cost added. ",IF(INDEX(Rates!$C$27:$C$32,MATCH($L21,Rates!$B$27:$B$32,0))="","No rate typed yet for this plant.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","")))&amp;IF($L22="","",IF(ISNA(MATCH($L22,Rates!$B$27:$B$32,0)),"Plant is not on your Rates list: no cost added. ",IF(INDEX(Rates!$C$27:$C$32,MATCH($L22,Rates!$B$27:$B$32,0))="","No rate typed yet for this plant.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","")))&amp;IF($L23="","",IF(ISNA(MATCH($L23,Rates!$B$27:$B$32,0)),"Plant is not on your Rates list: no cost added. ",IF(INDEX(Rates!$C$27:$C$32,MATCH($L23,Rates!$B$27:$B$32,0))="","No rate typed yet for this plant.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","")))&amp;IF($L24="","",IF(ISNA(MATCH($L24,Rates!$B$27:$B$32,0)),"Plant is not on your Rates list: no cost added. ",IF(INDEX(Rates!$C$27:$C$32,MATCH($L24,Rates!$B$27:$B$32,0))="","No rate typed yet for this plant.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","")))&amp;IF($L25="","",IF(ISNA(MATCH($L25,Rates!$B$27:$B$32,0)),"Plant is not on your Rates list: no cost added. ",IF(INDEX(Rates!$C$27:$C$32,MATCH($L25,Rates!$B$27:$B$32,0))="","No rate typed yet for this plant.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","")))&amp;IF($L26="","",IF(ISNA(MATCH($L26,Rates!$B$27:$B$32,0)),"Plant is not on your Rates list: no cost added. ",IF(INDEX(Rates!$C$27:$C$32,MATCH($L26,Rates!$B$27:$B$32,0))="","No rate typed yet for this plant.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","")))&amp;IF($L27="","",IF(ISNA(MATCH($L27,Rates!$B$27:$B$32,0)),"Plant is not on your Rates list: no cost added. ",IF(INDEX(Rates!$C$27:$C$32,MATCH($L27,Rates!$B$27:$B$32,0))="","No rate typed yet for this plant.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","")))&amp;IF($L28="","",IF(ISNA(MATCH($L28,Rates!$B$27:$B$32,0)),"Plant is not on your Rates list: no cost added. ",IF(INDEX(Rates!$C$27:$C$32,MATCH($L28,Rates!$B$27:$B$32,0))="","No rate typed yet for this plant.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","")))&amp;IF($L29="","",IF(ISNA(MATCH($L29,Rates!$B$27:$B$32,0)),"Plant is not on your Rates list: no cost added. ",IF(INDEX(Rates!$C$27:$C$32,MATCH($L29,Rates!$B$27:$B$32,0))="","No rate typed yet for this plant.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","")))&amp;IF($L30="","",IF(ISNA(MATCH($L30,Rates!$B$27:$B$32,0)),"Plant is not on your Rates list: no cost added. ",IF(INDEX(Rates!$C$27:$C$32,MATCH($L30,Rates!$B$27:$B$32,0))="","No rate typed yet for this plant.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","")))&amp;IF($L31="","",IF(ISNA(MATCH($L31,Rates!$B$27:$B$32,0)),"Plant is not on your Rates list: no cost added. ",IF(INDEX(Rates!$C$27:$C$32,MATCH($L31,Rates!$B$27:$B$32,0))="","No rate typed yet for this plant.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","")))&amp;IF($L32="","",IF(ISNA(MATCH($L32,Rates!$B$27:$B$32,0)),"Plant is not on your Rates list: no cost added. ",IF(INDEX(Rates!$C$27:$C$32,MATCH($L32,Rates!$B$27:$B$32,0))="","No rate typed yet for this plant.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","")))&amp;IF($L33="","",IF(ISNA(MATCH($L33,Rates!$B$27:$B$32,0)),"Plant is not on your Rates list: no cost added. ",IF(INDEX(Rates!$C$27:$C$32,MATCH($L33,Rates!$B$27:$B$32,0))="","No rate typed yet for this plant.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","")))&amp;IF($L34="","",IF(ISNA(MATCH($L34,Rates!$B$27:$B$32,0)),"Plant is not on your Rates list: no cost added. ",IF(INDEX(Rates!$C$27:$C$32,MATCH($L34,Rates!$B$27:$B$32,0))="","No rate typed yet for this plant.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","")))&amp;IF($L35="","",IF(ISNA(MATCH($L35,Rates!$B$27:$B$32,0)),"Plant is not on your Rates list: no cost added. ",IF(INDEX(Rates!$C$27:$C$32,MATCH($L35,Rates!$B$27:$B$32,0))="","No rate typed yet for this plant.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","")))&amp;IF($L36="","",IF(ISNA(MATCH($L36,Rates!$B$27:$B$32,0)),"Plant is not on your Rates list: no cost added. ",IF(INDEX(Rates!$C$27:$C$32,MATCH($L36,Rates!$B$27:$B$32,0))="","No rate typed yet for this plant.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","")))&amp;IF($L37="","",IF(ISNA(MATCH($L37,Rates!$B$27:$B$32,0)),"Plant is not on your Rates list: no cost added. ",IF(INDEX(Rates!$C$27:$C$32,MATCH($L37,Rates!$B$27:$B$32,0))="","No rate typed yet for this plant.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","")))&amp;IF($L38="","",IF(ISNA(MATCH($L38,Rates!$B$27:$B$32,0)),"Plant is not on your Rates list: no cost added. ",IF(INDEX(Rates!$C$27:$C$32,MATCH($L38,Rates!$B$27:$B$32,0))="","No rate typed yet for this plant.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","")))&amp;IF($L39="","",IF(ISNA(MATCH($L39,Rates!$B$27:$B$32,0)),"Plant is not on your Rates list: no cost added. ",IF(INDEX(Rates!$C$27:$C$32,MATCH($L39,Rates!$B$27:$B$32,0))="","No rate typed yet for this plant.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","")))&amp;IF($L40="","",IF(ISNA(MATCH($L40,Rates!$B$27:$B$32,0)),"Plant is not on your Rates list: no cost added. ",IF(INDEX(Rates!$C$27:$C$32,MATCH($L40,Rates!$B$27:$B$32,0))="","No rate typed yet for this plant.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","")))&amp;IF($L41="","",IF(ISNA(MATCH($L41,Rates!$B$27:$B$32,0)),"Plant is not on your Rates list: no cost added. ",IF(INDEX(Rates!$C$27:$C$32,MATCH($L41,Rates!$B$27:$B$32,0))="","No rate typed yet for this plant.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","")))&amp;IF($L42="","",IF(ISNA(MATCH($L42,Rates!$B$27:$B$32,0)),"Plant is not on your Rates list: no cost added. ",IF(INDEX(Rates!$C$27:$C$32,MATCH($L42,Rates!$B$27:$B$32,0))="","No rate typed yet for this plant.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","")))&amp;IF($L43="","",IF(ISNA(MATCH($L43,Rates!$B$27:$B$32,0)),"Plant is not on your Rates list: no cost added. ",IF(INDEX(Rates!$C$27:$C$32,MATCH($L43,Rates!$B$27:$B$32,0))="","No rate typed yet for this plant.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","")))&amp;IF($L44="","",IF(ISNA(MATCH($L44,Rates!$B$27:$B$32,0)),"Plant is not on your Rates list: no cost added. ",IF(INDEX(Rates!$C$27:$C$32,MATCH($L44,Rates!$B$27:$B$32,0))="","No rate typed yet for this plant.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","")))&amp;IF($L45="","",IF(ISNA(MATCH($L45,Rates!$B$27:$B$32,0)),"Plant is not on your Rates list: no cost added. ",IF(INDEX(Rates!$C$27:$C$32,MATCH($L45,Rates!$B$27:$B$32,0))="","No rate typed yet for this plant.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","")))&amp;IF($L46="","",IF(ISNA(MATCH($L46,Rates!$B$27:$B$32,0)),"Plant is not on your Rates list: no cost added. ",IF(INDEX(Rates!$C$27:$C$32,MATCH($L46,Rates!$B$27:$B$32,0))="","No rate typed yet for this plant.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","")))&amp;IF($L47="","",IF(ISNA(MATCH($L47,Rates!$B$27:$B$32,0)),"Plant is not on your Rates list: no cost added. ",IF(INDEX(Rates!$C$27:$C$32,MATCH($L47,Rates!$B$27:$B$32,0))="","No rate typed yet for this plant.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","")))&amp;IF($L48="","",IF(ISNA(MATCH($L48,Rates!$B$27:$B$32,0)),"Plant is not on your Rates list: no cost added. ",IF(INDEX(Rates!$C$27:$C$32,MATCH($L48,Rates!$B$27:$B$32,0))="","No rate typed yet for this plant.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","")))&amp;IF($L49="","",IF(ISNA(MATCH($L49,Rates!$B$27:$B$32,0)),"Plant is not on your Rates list: no cost added. ",IF(INDEX(Rates!$C$27:$C$32,MATCH($L49,Rates!$B$27:$B$32,0))="","No rate typed yet for this plant.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","")))&amp;IF($L50="","",IF(ISNA(MATCH($L50,Rates!$B$27:$B$32,0)),"Plant is not on your Rates list: no cost added. ",IF(INDEX(Rates!$C$27:$C$32,MATCH($L50,Rates!$B$27:$B$32,0))="","No rate typed yet for this plant.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","")))&amp;IF($L51="","",IF(ISNA(MATCH($L51,Rates!$B$27:$B$32,0)),"Plant is not on your Rates list: no cost added. ",IF(INDEX(Rates!$C$27:$C$32,MATCH($L51,Rates!$B$27:$B$32,0))="","No rate typed yet for this plant.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","")))&amp;IF($L52="","",IF(ISNA(MATCH($L52,Rates!$B$27:$B$32,0)),"Plant is not on your Rates list: no cost added. ",IF(INDEX(Rates!$C$27:$C$32,MATCH($L52,Rates!$B$27:$B$32,0))="","No rate typed yet for this plant.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","")))&amp;IF($L53="","",IF(ISNA(MATCH($L53,Rates!$B$27:$B$32,0)),"Plant is not on your Rates list: no cost added. ",IF(INDEX(Rates!$C$27:$C$32,MATCH($L53,Rates!$B$27:$B$32,0))="","No rate typed yet for this plant.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","")))&amp;IF($L54="","",IF(ISNA(MATCH($L54,Rates!$B$27:$B$32,0)),"Plant is not on your Rates list: no cost added. ",IF(INDEX(Rates!$C$27:$C$32,MATCH($L54,Rates!$B$27:$B$32,0))="","No rate typed yet for this plant.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","")))&amp;IF($L55="","",IF(ISNA(MATCH($L55,Rates!$B$27:$B$32,0)),"Plant is not on your Rates list: no cost added. ",IF(INDEX(Rates!$C$27:$C$32,MATCH($L55,Rates!$B$27:$B$32,0))="","No rate typed yet for this plant.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","")))&amp;IF($L56="","",IF(ISNA(MATCH($L56,Rates!$B$27:$B$32,0)),"Plant is not on your Rates list: no cost added. ",IF(INDEX(Rates!$C$27:$C$32,MATCH($L56,Rates!$B$27:$B$32,0))="","No rate typed yet for this plant.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","")))&amp;IF($L57="","",IF(ISNA(MATCH($L57,Rates!$B$27:$B$32,0)),"Plant is not on your Rates list: no cost added. ",IF(INDEX(Rates!$C$27:$C$32,MATCH($L57,Rates!$B$27:$B$32,0))="","No rate typed yet for this plant.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","")))&amp;IF($L58="","",IF(ISNA(MATCH($L58,Rates!$B$27:$B$32,0)),"Plant is not on your Rates list: no cost added. ",IF(INDEX(Rates!$C$27:$C$32,MATCH($L58,Rates!$B$27:$B$32,0))="","No rate typed yet for this plant.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","")))&amp;IF($L59="","",IF(ISNA(MATCH($L59,Rates!$B$27:$B$32,0)),"Plant is not on your Rates list: no cost added. ",IF(INDEX(Rates!$C$27:$C$32,MATCH($L59,Rates!$B$27:$B$32,0))="","No rate typed yet for this plant.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","")))&amp;IF($L60="","",IF(ISNA(MATCH($L60,Rates!$B$27:$B$32,0)),"Plant is not on your Rates list: no cost added. ",IF(INDEX(Rates!$C$27:$C$32,MATCH($L60,Rates!$B$27:$B$32,0))="","No rate typed yet for this plant.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","")))&amp;IF($L61="","",IF(ISNA(MATCH($L61,Rates!$B$27:$B$32,0)),"Plant is not on your Rates list: no cost added. ",IF(INDEX(Rates!$C$27:$C$32,MATCH($L61,Rates!$B$27:$B$32,0))="","No rate typed yet for this plant.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","")))&amp;IF($L62="","",IF(ISNA(MATCH($L62,Rates!$B$27:$B$32,0)),"Plant is not on your Rates list: no cost added. ",IF(INDEX(Rates!$C$27:$C$32,MATCH($L62,Rates!$B$27:$B$32,0))="","No rate typed yet for this plant.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","")))&amp;IF($L63="","",IF(ISNA(MATCH($L63,Rates!$B$27:$B$32,0)),"Plant is not on your Rates list: no cost added. ",IF(INDEX(Rates!$C$27:$C$32,MATCH($L63,Rates!$B$27:$B$32,0))="","No rate typed yet for this plant.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","")))&amp;IF($L64="","",IF(ISNA(MATCH($L64,Rates!$B$27:$B$32,0)),"Plant is not on your Rates list: no cost added. ",IF(INDEX(Rates!$C$27:$C$32,MATCH($L64,Rates!$B$27:$B$32,0))="","No rate typed yet for this plant.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","")))&amp;IF($L65="","",IF(ISNA(MATCH($L65,Rates!$B$27:$B$32,0)),"Plant is not on your Rates list: no cost added. ",IF(INDEX(Rates!$C$27:$C$32,MATCH($L65,Rates!$B$27:$B$32,0))="","No rate typed yet for this plant.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","")))&amp;IF($L66="","",IF(ISNA(MATCH($L66,Rates!$B$27:$B$32,0)),"Plant is not on your Rates list: no cost added. ",IF(INDEX(Rates!$C$27:$C$32,MATCH($L66,Rates!$B$27:$B$32,0))="","No rate typed yet for this plant.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Pla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tender?</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tender</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tender</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Preliminaries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Tender summary</t>
        </is>
      </c>
    </row>
    <row r="3" ht="36" customHeight="1">
      <c r="B3" s="14" t="inlineStr">
        <is>
          <t>Your tender, worked out in the order the calculations run. Each amount is rounded to the penny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Tender due | Length</t>
        </is>
      </c>
      <c r="C6" s="53" t="str">
        <f>IF(Rates!$C$7="","",Rates!$C$7)&amp;IF(Rates!$C$8="",""," | "&amp;TEXT(Rates!$C$8,"dd/mm/yyyy"))&amp;IF(Rates!$C$9="","","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Labour</t>
        </is>
      </c>
      <c r="C10" s="43">
        <f>Estimate!$S$68</f>
        <v>0</v>
      </c>
      <c r="D10" s="55" t="inlineStr"/>
    </row>
    <row r="11" ht="18" customHeight="1">
      <c r="B11" s="56" t="inlineStr">
        <is>
          <t>Materials</t>
        </is>
      </c>
      <c r="C11" s="43">
        <f>Estimate!$T$68</f>
        <v>0</v>
      </c>
      <c r="D11" s="55" t="inlineStr"/>
    </row>
    <row r="12" ht="18" customHeight="1">
      <c r="B12" s="56" t="inlineStr">
        <is>
          <t>Plant</t>
        </is>
      </c>
      <c r="C12" s="43">
        <f>Estimate!$U$68</f>
        <v>0</v>
      </c>
      <c r="D12" s="55" t="inlineStr"/>
    </row>
    <row r="13" ht="18" customHeight="1">
      <c r="B13" s="15" t="inlineStr">
        <is>
          <t>Subcontractors</t>
        </is>
      </c>
      <c r="C13" s="57">
        <f>Subcontractors!$T$16</f>
        <v>0</v>
      </c>
      <c r="D13" s="55" t="inlineStr">
        <is>
          <t>The quote carried for each package, or its allowance.</t>
        </is>
      </c>
    </row>
    <row r="14" ht="18" customHeight="1">
      <c r="B14" s="15" t="inlineStr">
        <is>
          <t>Preliminaries</t>
        </is>
      </c>
      <c r="C14" s="57">
        <f>Preliminaries!$I$20</f>
        <v>0</v>
      </c>
      <c r="D14" s="55" t="inlineStr">
        <is>
          <t>From the Preliminaries tab.</t>
        </is>
      </c>
    </row>
    <row r="15" ht="18" customHeight="1">
      <c r="B15" s="24" t="inlineStr">
        <is>
          <t>Direct cost</t>
        </is>
      </c>
      <c r="C15" s="54">
        <f>ROUND(C9+C13+C14,2)</f>
        <v>0</v>
      </c>
      <c r="D15" s="55" t="inlineStr">
        <is>
          <t>Own work + subcontractors + preliminaries</t>
        </is>
      </c>
    </row>
    <row r="16" ht="18" customHeight="1">
      <c r="B16" s="15" t="inlineStr">
        <is>
          <t>Contingency</t>
        </is>
      </c>
      <c r="C16" s="57">
        <f>ROUND(C15*Rates!$C$35/100,2)</f>
        <v>0</v>
      </c>
      <c r="D16" s="55" t="str">
        <f>Rates!$C$35&amp;"% of direct cost"</f>
        <v>% of direct cost</v>
      </c>
    </row>
    <row r="17" ht="18" customHeight="1">
      <c r="B17" s="15" t="inlineStr">
        <is>
          <t>Overheads and profit</t>
        </is>
      </c>
      <c r="C17" s="57">
        <f>ROUND(ROUND(C15+C16,2)*Rates!$C$36/100,2)</f>
        <v>0</v>
      </c>
      <c r="D17" s="55" t="str">
        <f>Rates!$C$36&amp;"% of direct cost plus contingency"</f>
        <v>% of direct cost plus contingency</v>
      </c>
    </row>
    <row r="18" ht="18" customHeight="1">
      <c r="B18" s="24" t="inlineStr">
        <is>
          <t>Subtotal before the bond</t>
        </is>
      </c>
      <c r="C18" s="54">
        <f>ROUND(C15+C16+C17,2)</f>
        <v>0</v>
      </c>
      <c r="D18" s="55" t="inlineStr">
        <is>
          <t>Direct cost + contingency + overheads and profit.</t>
        </is>
      </c>
    </row>
    <row r="19" ht="18" customHeight="1">
      <c r="B19" s="15" t="inlineStr">
        <is>
          <t>Bond</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Tender total</t>
        </is>
      </c>
      <c r="C21" s="59">
        <f>ROUND(C18+C19+C20,2)</f>
        <v>0</v>
      </c>
      <c r="D21" s="60" t="inlineStr">
        <is>
          <t>The price you tender, before VAT.</t>
        </is>
      </c>
    </row>
    <row r="22" ht="18" customHeight="1">
      <c r="B22" s="53" t="inlineStr">
        <is>
          <t>VAT, for reference</t>
        </is>
      </c>
      <c r="C22" s="43">
        <f>ROUND(C21*Rates!$C$39/100,2)</f>
        <v>0</v>
      </c>
      <c r="D22" s="55" t="str">
        <f>Rates!$C$39&amp;"%, shown separately and not part of the tender total"</f>
        <v>%, shown separately and not part of the tender total</v>
      </c>
    </row>
    <row r="23" ht="18" customHeight="1">
      <c r="B23" s="53" t="inlineStr">
        <is>
          <t>Tender total including VAT</t>
        </is>
      </c>
      <c r="C23" s="43">
        <f>ROUND(C21+C22,2)</f>
        <v>0</v>
      </c>
      <c r="D23" s="55" t="inlineStr">
        <is>
          <t>For reference.</t>
        </is>
      </c>
    </row>
    <row r="24"/>
    <row r="25">
      <c r="B25" s="53" t="inlineStr">
        <is>
          <t>Left out of the tender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tender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Quotation</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'Tender summary'!$C$21</f>
        <v>0</v>
      </c>
    </row>
    <row r="32">
      <c r="B32" s="53" t="str">
        <f>IF(N(Rates!$C$39)=0,"VAT is not included","VAT at "&amp;Rates!$C$39&amp;"%")</f>
        <v>VAT is not included</v>
      </c>
      <c r="D32" s="75" t="str">
        <f>IF(N(Rates!$C$39)=0,"",'Tender summary'!$C$22)</f>
        <v/>
      </c>
    </row>
    <row r="33">
      <c r="B33" s="24" t="str">
        <f>IF(N(Rates!$C$39)=0,"","Total including VAT")</f>
        <v/>
      </c>
      <c r="D33" s="76" t="str">
        <f>IF(N(Rates!$C$39)=0,"",'Tender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turnarounds,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01.100</t>
        </is>
      </c>
      <c r="C7" s="30" t="inlineStr">
        <is>
          <t>Site management</t>
        </is>
      </c>
      <c r="D7" s="30" t="inlineStr">
        <is>
          <t>wk</t>
        </is>
      </c>
    </row>
    <row r="8" ht="16.5" customHeight="1">
      <c r="B8" s="30" t="inlineStr">
        <is>
          <t>01.110</t>
        </is>
      </c>
      <c r="C8" s="30" t="inlineStr">
        <is>
          <t>Setting up and clearing the site</t>
        </is>
      </c>
      <c r="D8" s="30" t="inlineStr">
        <is>
          <t>item</t>
        </is>
      </c>
    </row>
    <row r="9" ht="16.5" customHeight="1">
      <c r="B9" s="30" t="inlineStr">
        <is>
          <t>01.120</t>
        </is>
      </c>
      <c r="C9" s="30" t="inlineStr">
        <is>
          <t>Site cabin and storage</t>
        </is>
      </c>
      <c r="D9" s="30" t="inlineStr">
        <is>
          <t>wk</t>
        </is>
      </c>
    </row>
    <row r="10" ht="16.5" customHeight="1">
      <c r="B10" s="30" t="inlineStr">
        <is>
          <t>01.130</t>
        </is>
      </c>
      <c r="C10" s="30" t="inlineStr">
        <is>
          <t>Temporary power and lighting</t>
        </is>
      </c>
      <c r="D10" s="30" t="inlineStr">
        <is>
          <t>wk</t>
        </is>
      </c>
    </row>
    <row r="11" ht="16.5" customHeight="1">
      <c r="B11" s="30" t="inlineStr">
        <is>
          <t>01.140</t>
        </is>
      </c>
      <c r="C11" s="30" t="inlineStr">
        <is>
          <t>Temporary heating and ventilation</t>
        </is>
      </c>
      <c r="D11" s="30" t="inlineStr">
        <is>
          <t>wk</t>
        </is>
      </c>
    </row>
    <row r="12" ht="16.5" customHeight="1">
      <c r="B12" s="30" t="inlineStr">
        <is>
          <t>01.150</t>
        </is>
      </c>
      <c r="C12" s="30" t="inlineStr">
        <is>
          <t>Welfare facilities</t>
        </is>
      </c>
      <c r="D12" s="30" t="inlineStr">
        <is>
          <t>wk</t>
        </is>
      </c>
    </row>
    <row r="13" ht="16.5" customHeight="1">
      <c r="B13" s="30" t="inlineStr">
        <is>
          <t>01.160</t>
        </is>
      </c>
      <c r="C13" s="30" t="inlineStr">
        <is>
          <t>Hoarding and signs</t>
        </is>
      </c>
      <c r="D13" s="30" t="inlineStr">
        <is>
          <t>item</t>
        </is>
      </c>
    </row>
    <row r="14" ht="16.5" customHeight="1">
      <c r="B14" s="30" t="inlineStr">
        <is>
          <t>01.170</t>
        </is>
      </c>
      <c r="C14" s="30" t="inlineStr">
        <is>
          <t>Health and safety plan and training</t>
        </is>
      </c>
      <c r="D14" s="30" t="inlineStr">
        <is>
          <t>item</t>
        </is>
      </c>
    </row>
    <row r="15" ht="16.5" customHeight="1">
      <c r="B15" s="30" t="inlineStr">
        <is>
          <t>01.180</t>
        </is>
      </c>
      <c r="C15" s="30" t="inlineStr">
        <is>
          <t>Protective gear and first aid</t>
        </is>
      </c>
      <c r="D15" s="30" t="inlineStr">
        <is>
          <t>item</t>
        </is>
      </c>
    </row>
    <row r="16" ht="16.5" customHeight="1">
      <c r="B16" s="30" t="inlineStr">
        <is>
          <t>01.190</t>
        </is>
      </c>
      <c r="C16" s="30" t="inlineStr">
        <is>
          <t>Permits and fees</t>
        </is>
      </c>
      <c r="D16" s="30" t="inlineStr">
        <is>
          <t>item</t>
        </is>
      </c>
    </row>
    <row r="17" ht="16.5" customHeight="1">
      <c r="B17" s="30" t="inlineStr">
        <is>
          <t>01.200</t>
        </is>
      </c>
      <c r="C17" s="30" t="inlineStr">
        <is>
          <t>Insurance and bonds</t>
        </is>
      </c>
      <c r="D17" s="30" t="inlineStr">
        <is>
          <t>item</t>
        </is>
      </c>
    </row>
    <row r="18" ht="16.5" customHeight="1">
      <c r="B18" s="30" t="inlineStr">
        <is>
          <t>01.210</t>
        </is>
      </c>
      <c r="C18" s="30" t="inlineStr">
        <is>
          <t>Setting out and surveying</t>
        </is>
      </c>
      <c r="D18" s="30" t="inlineStr">
        <is>
          <t>day</t>
        </is>
      </c>
    </row>
    <row r="19" ht="16.5" customHeight="1">
      <c r="B19" s="30" t="inlineStr">
        <is>
          <t>01.220</t>
        </is>
      </c>
      <c r="C19" s="30" t="inlineStr">
        <is>
          <t>Scaffold and access equipment</t>
        </is>
      </c>
      <c r="D19" s="30" t="inlineStr">
        <is>
          <t>wk</t>
        </is>
      </c>
    </row>
    <row r="20" ht="16.5" customHeight="1">
      <c r="B20" s="30" t="inlineStr">
        <is>
          <t>01.230</t>
        </is>
      </c>
      <c r="C20" s="30" t="inlineStr">
        <is>
          <t>Crane and deliveries</t>
        </is>
      </c>
      <c r="D20" s="30" t="inlineStr">
        <is>
          <t>day</t>
        </is>
      </c>
    </row>
    <row r="21" ht="16.5" customHeight="1">
      <c r="B21" s="30" t="inlineStr">
        <is>
          <t>01.240</t>
        </is>
      </c>
      <c r="C21" s="30" t="inlineStr">
        <is>
          <t>Skips and waste removal</t>
        </is>
      </c>
      <c r="D21" s="30" t="inlineStr">
        <is>
          <t>nr</t>
        </is>
      </c>
    </row>
    <row r="22" ht="16.5" customHeight="1">
      <c r="B22" s="30" t="inlineStr">
        <is>
          <t>01.250</t>
        </is>
      </c>
      <c r="C22" s="30" t="inlineStr">
        <is>
          <t>Daily cleaning</t>
        </is>
      </c>
      <c r="D22" s="30" t="inlineStr">
        <is>
          <t>wk</t>
        </is>
      </c>
    </row>
    <row r="23" ht="16.5" customHeight="1">
      <c r="B23" s="30" t="inlineStr">
        <is>
          <t>01.260</t>
        </is>
      </c>
      <c r="C23" s="30" t="inlineStr">
        <is>
          <t>Final clean</t>
        </is>
      </c>
      <c r="D23" s="30" t="inlineStr">
        <is>
          <t>item</t>
        </is>
      </c>
    </row>
    <row r="24" ht="16.5" customHeight="1">
      <c r="B24" s="30" t="inlineStr">
        <is>
          <t>01.270</t>
        </is>
      </c>
      <c r="C24" s="30" t="inlineStr">
        <is>
          <t>Protection of existing floors and finishes</t>
        </is>
      </c>
      <c r="D24" s="30" t="inlineStr">
        <is>
          <t>item</t>
        </is>
      </c>
    </row>
    <row r="25" ht="16.5" customHeight="1">
      <c r="B25" s="30" t="inlineStr">
        <is>
          <t>01.280</t>
        </is>
      </c>
      <c r="C25" s="30" t="inlineStr">
        <is>
          <t>Site vehicles and fuel</t>
        </is>
      </c>
      <c r="D25" s="30" t="inlineStr">
        <is>
          <t>item</t>
        </is>
      </c>
    </row>
    <row r="26" ht="16.5" customHeight="1">
      <c r="B26" s="30" t="inlineStr">
        <is>
          <t>01.290</t>
        </is>
      </c>
      <c r="C26" s="30" t="inlineStr">
        <is>
          <t>Small tools and supplies</t>
        </is>
      </c>
      <c r="D26" s="30" t="inlineStr">
        <is>
          <t>item</t>
        </is>
      </c>
    </row>
    <row r="27" ht="16.5" customHeight="1">
      <c r="B27" s="30" t="inlineStr">
        <is>
          <t>01.300</t>
        </is>
      </c>
      <c r="C27" s="30" t="inlineStr">
        <is>
          <t>Drawings and samples</t>
        </is>
      </c>
      <c r="D27" s="30" t="inlineStr">
        <is>
          <t>item</t>
        </is>
      </c>
    </row>
    <row r="28" ht="16.5" customHeight="1">
      <c r="B28" s="30" t="inlineStr">
        <is>
          <t>01.310</t>
        </is>
      </c>
      <c r="C28" s="30" t="inlineStr">
        <is>
          <t>Testing and inspections</t>
        </is>
      </c>
      <c r="D28" s="30" t="inlineStr">
        <is>
          <t>item</t>
        </is>
      </c>
    </row>
    <row r="29" ht="16.5" customHeight="1">
      <c r="B29" s="30" t="inlineStr">
        <is>
          <t>01.320</t>
        </is>
      </c>
      <c r="C29" s="30" t="inlineStr">
        <is>
          <t>Handover documents and manuals</t>
        </is>
      </c>
      <c r="D29" s="30" t="inlineStr">
        <is>
          <t>item</t>
        </is>
      </c>
    </row>
    <row r="30" ht="16.5" customHeight="1">
      <c r="B30" s="30" t="inlineStr">
        <is>
          <t>01.330</t>
        </is>
      </c>
      <c r="C30" s="30" t="inlineStr">
        <is>
          <t>Defects period and call backs</t>
        </is>
      </c>
      <c r="D30" s="30" t="inlineStr">
        <is>
          <t>item</t>
        </is>
      </c>
    </row>
    <row r="31" ht="16.5" customHeight="1">
      <c r="B31" s="30" t="inlineStr">
        <is>
          <t>01.340</t>
        </is>
      </c>
      <c r="C31" s="30" t="inlineStr">
        <is>
          <t>Provisional sums</t>
        </is>
      </c>
      <c r="D31" s="30" t="inlineStr">
        <is>
          <t>item</t>
        </is>
      </c>
    </row>
    <row r="32" ht="16.5" customHeight="1">
      <c r="B32" s="30" t="inlineStr">
        <is>
          <t>01.350</t>
        </is>
      </c>
      <c r="C32" s="30" t="inlineStr">
        <is>
          <t>Overtime and premium time</t>
        </is>
      </c>
      <c r="D32" s="30" t="inlineStr">
        <is>
          <t>hr</t>
        </is>
      </c>
    </row>
    <row r="33" ht="16.5" customHeight="1">
      <c r="B33" s="30" t="inlineStr">
        <is>
          <t>01.360</t>
        </is>
      </c>
      <c r="C33" s="30" t="inlineStr">
        <is>
          <t>Weather protection</t>
        </is>
      </c>
      <c r="D33" s="30" t="inlineStr">
        <is>
          <t>item</t>
        </is>
      </c>
    </row>
    <row r="34" ht="16.5" customHeight="1">
      <c r="B34" s="30" t="inlineStr">
        <is>
          <t>01.370</t>
        </is>
      </c>
      <c r="C34" s="30" t="inlineStr">
        <is>
          <t>Meetings and site paperwork</t>
        </is>
      </c>
      <c r="D34" s="30" t="inlineStr">
        <is>
          <t>hr</t>
        </is>
      </c>
    </row>
    <row r="35" ht="16.5" customHeight="1">
      <c r="B35" s="30" t="inlineStr">
        <is>
          <t>01.600</t>
        </is>
      </c>
      <c r="C35" s="30" t="inlineStr">
        <is>
          <t>Turnaround planning</t>
        </is>
      </c>
      <c r="D35" s="30" t="inlineStr">
        <is>
          <t>item</t>
        </is>
      </c>
    </row>
    <row r="36" ht="16.5" customHeight="1">
      <c r="B36" s="30" t="inlineStr">
        <is>
          <t>01.610</t>
        </is>
      </c>
      <c r="C36" s="30" t="inlineStr">
        <is>
          <t>Long lead item ordering</t>
        </is>
      </c>
      <c r="D36" s="30" t="inlineStr">
        <is>
          <t>item</t>
        </is>
      </c>
    </row>
    <row r="37" ht="16.5" customHeight="1">
      <c r="B37" s="30" t="inlineStr">
        <is>
          <t>01.620</t>
        </is>
      </c>
      <c r="C37" s="30" t="inlineStr">
        <is>
          <t>Setting up the turnaround crew</t>
        </is>
      </c>
      <c r="D37" s="30" t="inlineStr">
        <is>
          <t>item</t>
        </is>
      </c>
    </row>
    <row r="38" ht="16.5" customHeight="1">
      <c r="B38" s="30" t="inlineStr">
        <is>
          <t>01.630</t>
        </is>
      </c>
      <c r="C38" s="30" t="inlineStr">
        <is>
          <t>Turnaround management team</t>
        </is>
      </c>
      <c r="D38" s="30" t="inlineStr">
        <is>
          <t>wk</t>
        </is>
      </c>
    </row>
    <row r="39" ht="16.5" customHeight="1">
      <c r="B39" s="30" t="inlineStr">
        <is>
          <t>01.640</t>
        </is>
      </c>
      <c r="C39" s="30" t="inlineStr">
        <is>
          <t>Planners and schedulers</t>
        </is>
      </c>
      <c r="D39" s="30" t="inlineStr">
        <is>
          <t>hr</t>
        </is>
      </c>
    </row>
    <row r="40" ht="16.5" customHeight="1">
      <c r="B40" s="30" t="inlineStr">
        <is>
          <t>01.650</t>
        </is>
      </c>
      <c r="C40" s="30" t="inlineStr">
        <is>
          <t>Accommodation and travel</t>
        </is>
      </c>
      <c r="D40" s="30" t="inlineStr">
        <is>
          <t>wk</t>
        </is>
      </c>
    </row>
    <row r="41" ht="16.5" customHeight="1">
      <c r="B41" s="30" t="inlineStr">
        <is>
          <t>01.660</t>
        </is>
      </c>
      <c r="C41" s="30" t="inlineStr">
        <is>
          <t>Shift crew hours</t>
        </is>
      </c>
      <c r="D41" s="30" t="inlineStr">
        <is>
          <t>hr</t>
        </is>
      </c>
    </row>
    <row r="42" ht="16.5" customHeight="1">
      <c r="B42" s="30" t="inlineStr">
        <is>
          <t>01.670</t>
        </is>
      </c>
      <c r="C42" s="30" t="inlineStr">
        <is>
          <t>Specialist trades hours</t>
        </is>
      </c>
      <c r="D42" s="30" t="inlineStr">
        <is>
          <t>hr</t>
        </is>
      </c>
    </row>
    <row r="43" ht="16.5" customHeight="1">
      <c r="B43" s="30" t="inlineStr">
        <is>
          <t>01.680</t>
        </is>
      </c>
      <c r="C43" s="30" t="inlineStr">
        <is>
          <t>Scaffolding</t>
        </is>
      </c>
      <c r="D43" s="30" t="inlineStr">
        <is>
          <t>wk</t>
        </is>
      </c>
    </row>
    <row r="44" ht="16.5" customHeight="1">
      <c r="B44" s="30" t="inlineStr">
        <is>
          <t>01.690</t>
        </is>
      </c>
      <c r="C44" s="30" t="inlineStr">
        <is>
          <t>Heat exchanger bundles pulled</t>
        </is>
      </c>
      <c r="D44" s="30" t="inlineStr">
        <is>
          <t>nr</t>
        </is>
      </c>
    </row>
    <row r="45" ht="16.5" customHeight="1">
      <c r="B45" s="30" t="inlineStr">
        <is>
          <t>01.700</t>
        </is>
      </c>
      <c r="C45" s="30" t="inlineStr">
        <is>
          <t>Vessel openings and inspections</t>
        </is>
      </c>
      <c r="D45" s="30" t="inlineStr">
        <is>
          <t>nr</t>
        </is>
      </c>
    </row>
    <row r="46" ht="16.5" customHeight="1">
      <c r="B46" s="30" t="inlineStr">
        <is>
          <t>01.710</t>
        </is>
      </c>
      <c r="C46" s="30" t="inlineStr">
        <is>
          <t>Valves removed and refitted</t>
        </is>
      </c>
      <c r="D46" s="30" t="inlineStr">
        <is>
          <t>nr</t>
        </is>
      </c>
    </row>
    <row r="47" ht="16.5" customHeight="1">
      <c r="B47" s="30" t="inlineStr">
        <is>
          <t>01.720</t>
        </is>
      </c>
      <c r="C47" s="30" t="inlineStr">
        <is>
          <t>Rotating equipment swaps</t>
        </is>
      </c>
      <c r="D47" s="30" t="inlineStr">
        <is>
          <t>nr</t>
        </is>
      </c>
    </row>
    <row r="48" ht="16.5" customHeight="1">
      <c r="B48" s="30" t="inlineStr">
        <is>
          <t>01.730</t>
        </is>
      </c>
      <c r="C48" s="30" t="inlineStr">
        <is>
          <t>Piping replacement</t>
        </is>
      </c>
      <c r="D48" s="30" t="inlineStr">
        <is>
          <t>m</t>
        </is>
      </c>
    </row>
    <row r="49" ht="16.5" customHeight="1">
      <c r="B49" s="30" t="inlineStr">
        <is>
          <t>01.740</t>
        </is>
      </c>
      <c r="C49" s="30" t="inlineStr">
        <is>
          <t>Welds and weld testing</t>
        </is>
      </c>
      <c r="D49" s="30" t="inlineStr">
        <is>
          <t>nr</t>
        </is>
      </c>
    </row>
    <row r="50" ht="16.5" customHeight="1">
      <c r="B50" s="30" t="inlineStr">
        <is>
          <t>01.750</t>
        </is>
      </c>
      <c r="C50" s="30" t="inlineStr">
        <is>
          <t>Crane and heavy lift</t>
        </is>
      </c>
      <c r="D50" s="30" t="inlineStr">
        <is>
          <t>day</t>
        </is>
      </c>
    </row>
    <row r="51" ht="16.5" customHeight="1">
      <c r="B51" s="30" t="inlineStr">
        <is>
          <t>01.760</t>
        </is>
      </c>
      <c r="C51" s="30" t="inlineStr">
        <is>
          <t>Pressure testing</t>
        </is>
      </c>
      <c r="D51" s="30" t="inlineStr">
        <is>
          <t>item</t>
        </is>
      </c>
    </row>
    <row r="52" ht="16.5" customHeight="1">
      <c r="B52" s="30" t="inlineStr">
        <is>
          <t>01.770</t>
        </is>
      </c>
      <c r="C52" s="30" t="inlineStr">
        <is>
          <t>Handover and start up support</t>
        </is>
      </c>
      <c r="D52" s="30" t="inlineStr">
        <is>
          <t>item</t>
        </is>
      </c>
    </row>
    <row r="53" ht="16.5" customHeight="1">
      <c r="B53" s="30" t="inlineStr">
        <is>
          <t>01.780</t>
        </is>
      </c>
      <c r="C53" s="30" t="inlineStr">
        <is>
          <t>Close out report</t>
        </is>
      </c>
      <c r="D53" s="30" t="inlineStr">
        <is>
          <t>item</t>
        </is>
      </c>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Turnarounds estimate (United Kingdom, blank)</dc:title>
  <dcterms:created xmlns:dcterms="http://purl.org/dc/terms/" xmlns:xsi="http://www.w3.org/2001/XMLSchema-instance" xsi:type="dcterms:W3CDTF">2026-10-29T06:13:05Z</dcterms:created>
  <dcterms:modified xmlns:dcterms="http://purl.org/dc/terms/" xmlns:xsi="http://www.w3.org/2001/XMLSchema-instance" xsi:type="dcterms:W3CDTF">2026-10-29T06:13:05Z</dcterms:modified>
  <cp:keywords>estimating spreadsheet, free, Bidfident</cp:keywords>
</cp:coreProperties>
</file>